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f\Documents\2-EMTA\CA\Site Internet\"/>
    </mc:Choice>
  </mc:AlternateContent>
  <xr:revisionPtr revIDLastSave="0" documentId="13_ncr:1_{E1EAD769-F0A4-40D8-BD85-F0F0FAEE9C29}" xr6:coauthVersionLast="47" xr6:coauthVersionMax="47" xr10:uidLastSave="{00000000-0000-0000-0000-000000000000}"/>
  <bookViews>
    <workbookView xWindow="-108" yWindow="-108" windowWidth="23256" windowHeight="12456" xr2:uid="{CB4063A9-AFFD-4FD1-B6D6-4E9730F59227}"/>
  </bookViews>
  <sheets>
    <sheet name="Simulateur" sheetId="1" r:id="rId1"/>
    <sheet name="Feuil2" sheetId="2" state="hidden" r:id="rId2"/>
  </sheets>
  <externalReferences>
    <externalReference r:id="rId3"/>
  </externalReferences>
  <definedNames>
    <definedName name="ListBox">Feuil2!$B$2:$B$3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D23" i="1"/>
  <c r="C22" i="1"/>
  <c r="C20" i="1"/>
  <c r="C17" i="1"/>
  <c r="C16" i="1"/>
  <c r="C15" i="1"/>
  <c r="C14" i="1"/>
  <c r="C11" i="1"/>
  <c r="C10" i="1"/>
  <c r="C9" i="1"/>
  <c r="C8" i="1"/>
  <c r="C6" i="1"/>
  <c r="D6" i="1" s="1"/>
  <c r="D24" i="1" l="1"/>
  <c r="D25" i="1" l="1"/>
  <c r="D26" i="1" s="1"/>
</calcChain>
</file>

<file path=xl/sharedStrings.xml><?xml version="1.0" encoding="utf-8"?>
<sst xmlns="http://schemas.openxmlformats.org/spreadsheetml/2006/main" count="26" uniqueCount="26">
  <si>
    <t>Adhésions</t>
  </si>
  <si>
    <t>Parcours enfants</t>
  </si>
  <si>
    <t>Chant et Rythmes 1 (4-5 ans)</t>
  </si>
  <si>
    <t>Chant et Rythmes 2 (5-6 ans)</t>
  </si>
  <si>
    <t>Chant et Rythmes 3 (6-8 ans)</t>
  </si>
  <si>
    <t>Parcours Instrumental (6-8 ans)</t>
  </si>
  <si>
    <t>Parcours jeunes et adultes</t>
  </si>
  <si>
    <t>Gamme 1 jeunes</t>
  </si>
  <si>
    <t>Gamme 2 jeunes</t>
  </si>
  <si>
    <t>Gamme 3 jeunes</t>
  </si>
  <si>
    <t>Gamme 2 adultes</t>
  </si>
  <si>
    <t>Gamme 3 adultes</t>
  </si>
  <si>
    <t>Formation Musicale seule</t>
  </si>
  <si>
    <t>Pratique Collective seule</t>
  </si>
  <si>
    <t>Tarifs</t>
  </si>
  <si>
    <t>Inscrit</t>
  </si>
  <si>
    <t>Simulateur de tarif</t>
  </si>
  <si>
    <t>TOTAL COURS ELEVE</t>
  </si>
  <si>
    <t>TOTAL COURS FAMILLE</t>
  </si>
  <si>
    <t>Réduction familiale</t>
  </si>
  <si>
    <t>MONTANT DU</t>
  </si>
  <si>
    <t>Elève 1*</t>
  </si>
  <si>
    <t>Elève 2*</t>
  </si>
  <si>
    <t>Elève 3*</t>
  </si>
  <si>
    <t>Elève 4*</t>
  </si>
  <si>
    <t>* élèves appartenant au même foyer familial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</si>
</sst>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2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4" fillId="0" borderId="2" xfId="0" applyFont="1" applyBorder="1"/>
    <xf numFmtId="0" fontId="2" fillId="2" borderId="2" xfId="0" applyFont="1" applyFill="1" applyBorder="1" applyAlignment="1">
      <alignment wrapText="1"/>
    </xf>
    <xf numFmtId="0" fontId="5" fillId="0" borderId="2" xfId="0" applyFont="1" applyBorder="1"/>
    <xf numFmtId="0" fontId="6" fillId="2" borderId="2" xfId="0" applyFont="1" applyFill="1" applyBorder="1"/>
    <xf numFmtId="0" fontId="5" fillId="0" borderId="3" xfId="0" applyFont="1" applyBorder="1"/>
    <xf numFmtId="164" fontId="4" fillId="0" borderId="2" xfId="0" applyNumberFormat="1" applyFont="1" applyBorder="1"/>
    <xf numFmtId="0" fontId="7" fillId="2" borderId="2" xfId="0" applyFont="1" applyFill="1" applyBorder="1"/>
    <xf numFmtId="0" fontId="4" fillId="2" borderId="2" xfId="0" applyFont="1" applyFill="1" applyBorder="1"/>
    <xf numFmtId="0" fontId="7" fillId="2" borderId="2" xfId="0" applyFont="1" applyFill="1" applyBorder="1" applyAlignment="1">
      <alignment wrapText="1"/>
    </xf>
    <xf numFmtId="164" fontId="4" fillId="0" borderId="3" xfId="0" applyNumberFormat="1" applyFont="1" applyBorder="1"/>
    <xf numFmtId="0" fontId="0" fillId="0" borderId="1" xfId="0" applyBorder="1"/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/>
    <xf numFmtId="0" fontId="6" fillId="0" borderId="1" xfId="0" applyFont="1" applyBorder="1"/>
    <xf numFmtId="0" fontId="3" fillId="0" borderId="3" xfId="0" applyFont="1" applyBorder="1"/>
    <xf numFmtId="0" fontId="2" fillId="0" borderId="3" xfId="0" applyFont="1" applyBorder="1"/>
    <xf numFmtId="2" fontId="0" fillId="0" borderId="2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43" fontId="0" fillId="0" borderId="2" xfId="1" applyFont="1" applyBorder="1" applyAlignment="1">
      <alignment horizontal="center"/>
    </xf>
    <xf numFmtId="43" fontId="2" fillId="0" borderId="3" xfId="1" applyFont="1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9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ef\Documents\2-EMTA\CA\R&#233;unions\Pr&#233;pa%20CA\Synth&#232;se%20Salaire.xlsx" TargetMode="External"/><Relationship Id="rId1" Type="http://schemas.openxmlformats.org/officeDocument/2006/relationships/externalLinkPath" Target="/Users/annef/Documents/2-EMTA/CA/R&#233;unions/Pr&#233;pa%20CA/Synth&#232;se%20Sal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étail (2)"/>
      <sheetName val="Détail"/>
      <sheetName val="Cout Horaire EMTA"/>
      <sheetName val="Valeur du point"/>
      <sheetName val="La concurrence"/>
      <sheetName val="Répartition des élèves"/>
      <sheetName val="Analyse Tarifs Actuels"/>
      <sheetName val="H1"/>
      <sheetName val="H2"/>
      <sheetName val="H3"/>
      <sheetName val="Synthèse Tari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J5">
            <v>50</v>
          </cell>
        </row>
        <row r="7">
          <cell r="J7">
            <v>153</v>
          </cell>
        </row>
        <row r="8">
          <cell r="J8">
            <v>230</v>
          </cell>
        </row>
        <row r="9">
          <cell r="J9">
            <v>322</v>
          </cell>
        </row>
        <row r="10">
          <cell r="J10">
            <v>396</v>
          </cell>
        </row>
        <row r="13">
          <cell r="J13">
            <v>396</v>
          </cell>
        </row>
        <row r="14">
          <cell r="J14">
            <v>510</v>
          </cell>
        </row>
        <row r="15">
          <cell r="J15">
            <v>720</v>
          </cell>
        </row>
        <row r="16">
          <cell r="J16">
            <v>605</v>
          </cell>
        </row>
        <row r="19">
          <cell r="J19">
            <v>235</v>
          </cell>
        </row>
        <row r="21">
          <cell r="J21">
            <v>235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FD7B-5F97-4BFC-A8BA-0CA72BCD46F0}">
  <dimension ref="B2:G28"/>
  <sheetViews>
    <sheetView showGridLines="0" tabSelected="1" workbookViewId="0">
      <selection activeCell="E16" sqref="E16"/>
    </sheetView>
  </sheetViews>
  <sheetFormatPr baseColWidth="10" defaultRowHeight="14.4" x14ac:dyDescent="0.3"/>
  <cols>
    <col min="1" max="1" width="2.88671875" customWidth="1"/>
    <col min="2" max="2" width="26.6640625" bestFit="1" customWidth="1"/>
  </cols>
  <sheetData>
    <row r="2" spans="2:7" ht="28.8" x14ac:dyDescent="0.55000000000000004">
      <c r="B2" s="21" t="s">
        <v>16</v>
      </c>
      <c r="C2" s="21"/>
      <c r="D2" s="21"/>
      <c r="E2" s="21"/>
      <c r="F2" s="21"/>
      <c r="G2" s="21"/>
    </row>
    <row r="3" spans="2:7" ht="5.4" customHeight="1" x14ac:dyDescent="0.3"/>
    <row r="4" spans="2:7" ht="6" customHeight="1" x14ac:dyDescent="0.3">
      <c r="B4" s="14"/>
      <c r="C4" s="14"/>
      <c r="D4" s="14"/>
      <c r="E4" s="14"/>
      <c r="F4" s="14"/>
      <c r="G4" s="14"/>
    </row>
    <row r="5" spans="2:7" x14ac:dyDescent="0.3">
      <c r="B5" s="5"/>
      <c r="C5" s="15" t="s">
        <v>14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2:7" x14ac:dyDescent="0.3">
      <c r="B6" s="1" t="s">
        <v>0</v>
      </c>
      <c r="C6" s="9">
        <f>[1]H3!J5</f>
        <v>50</v>
      </c>
      <c r="D6" s="20">
        <f>C6</f>
        <v>50</v>
      </c>
      <c r="E6" s="20"/>
      <c r="F6" s="20"/>
      <c r="G6" s="20"/>
    </row>
    <row r="7" spans="2:7" x14ac:dyDescent="0.3">
      <c r="B7" s="2" t="s">
        <v>1</v>
      </c>
      <c r="C7" s="11"/>
      <c r="D7" s="16"/>
      <c r="E7" s="16"/>
      <c r="F7" s="16"/>
      <c r="G7" s="16"/>
    </row>
    <row r="8" spans="2:7" x14ac:dyDescent="0.3">
      <c r="B8" s="3" t="s">
        <v>2</v>
      </c>
      <c r="C8" s="9">
        <f>[1]H3!J7</f>
        <v>153</v>
      </c>
      <c r="D8" s="24"/>
      <c r="E8" s="24"/>
      <c r="F8" s="24"/>
      <c r="G8" s="24"/>
    </row>
    <row r="9" spans="2:7" x14ac:dyDescent="0.3">
      <c r="B9" s="3" t="s">
        <v>3</v>
      </c>
      <c r="C9" s="9">
        <f>[1]H3!J8</f>
        <v>230</v>
      </c>
      <c r="D9" s="24"/>
      <c r="E9" s="24"/>
      <c r="F9" s="24"/>
      <c r="G9" s="24"/>
    </row>
    <row r="10" spans="2:7" x14ac:dyDescent="0.3">
      <c r="B10" s="3" t="s">
        <v>4</v>
      </c>
      <c r="C10" s="9">
        <f>[1]H3!J9</f>
        <v>322</v>
      </c>
      <c r="D10" s="24"/>
      <c r="E10" s="24"/>
      <c r="F10" s="24"/>
      <c r="G10" s="24"/>
    </row>
    <row r="11" spans="2:7" x14ac:dyDescent="0.3">
      <c r="B11" s="3" t="s">
        <v>5</v>
      </c>
      <c r="C11" s="9">
        <f>[1]H3!J10</f>
        <v>396</v>
      </c>
      <c r="D11" s="24"/>
      <c r="E11" s="24"/>
      <c r="F11" s="24"/>
      <c r="G11" s="24"/>
    </row>
    <row r="12" spans="2:7" x14ac:dyDescent="0.3">
      <c r="B12" s="3"/>
      <c r="C12" s="4"/>
      <c r="D12" s="3"/>
      <c r="E12" s="3"/>
      <c r="F12" s="3"/>
      <c r="G12" s="3"/>
    </row>
    <row r="13" spans="2:7" x14ac:dyDescent="0.3">
      <c r="B13" s="5" t="s">
        <v>6</v>
      </c>
      <c r="C13" s="12"/>
      <c r="D13" s="16"/>
      <c r="E13" s="16"/>
      <c r="F13" s="16"/>
      <c r="G13" s="16"/>
    </row>
    <row r="14" spans="2:7" x14ac:dyDescent="0.3">
      <c r="B14" s="3" t="s">
        <v>7</v>
      </c>
      <c r="C14" s="9">
        <f>[1]H3!J13</f>
        <v>396</v>
      </c>
      <c r="D14" s="24"/>
      <c r="E14" s="24"/>
      <c r="F14" s="24"/>
      <c r="G14" s="24"/>
    </row>
    <row r="15" spans="2:7" x14ac:dyDescent="0.3">
      <c r="B15" s="3" t="s">
        <v>8</v>
      </c>
      <c r="C15" s="9">
        <f>[1]H3!J14</f>
        <v>510</v>
      </c>
      <c r="D15" s="24"/>
      <c r="E15" s="24"/>
      <c r="F15" s="24"/>
      <c r="G15" s="24"/>
    </row>
    <row r="16" spans="2:7" x14ac:dyDescent="0.3">
      <c r="B16" s="3" t="s">
        <v>9</v>
      </c>
      <c r="C16" s="9">
        <f>[1]H3!J15</f>
        <v>720</v>
      </c>
      <c r="D16" s="24"/>
      <c r="E16" s="24"/>
      <c r="F16" s="24"/>
      <c r="G16" s="24"/>
    </row>
    <row r="17" spans="2:7" x14ac:dyDescent="0.3">
      <c r="B17" s="6" t="s">
        <v>10</v>
      </c>
      <c r="C17" s="9">
        <f>[1]H3!J16</f>
        <v>605</v>
      </c>
      <c r="D17" s="24"/>
      <c r="E17" s="24"/>
      <c r="F17" s="24"/>
      <c r="G17" s="24"/>
    </row>
    <row r="18" spans="2:7" x14ac:dyDescent="0.3">
      <c r="B18" s="6" t="s">
        <v>11</v>
      </c>
      <c r="C18" s="9">
        <v>795</v>
      </c>
      <c r="D18" s="24"/>
      <c r="E18" s="24"/>
      <c r="F18" s="24"/>
      <c r="G18" s="24"/>
    </row>
    <row r="19" spans="2:7" x14ac:dyDescent="0.3">
      <c r="B19" s="7"/>
      <c r="C19" s="10"/>
      <c r="D19" s="16"/>
      <c r="E19" s="16"/>
      <c r="F19" s="16"/>
      <c r="G19" s="16"/>
    </row>
    <row r="20" spans="2:7" x14ac:dyDescent="0.3">
      <c r="B20" s="6" t="s">
        <v>12</v>
      </c>
      <c r="C20" s="9">
        <f>[1]H3!J19</f>
        <v>235</v>
      </c>
      <c r="D20" s="24"/>
      <c r="E20" s="24"/>
      <c r="F20" s="24"/>
      <c r="G20" s="24"/>
    </row>
    <row r="21" spans="2:7" x14ac:dyDescent="0.3">
      <c r="B21" s="7"/>
      <c r="C21" s="10"/>
      <c r="D21" s="16"/>
      <c r="E21" s="16"/>
      <c r="F21" s="16"/>
      <c r="G21" s="16"/>
    </row>
    <row r="22" spans="2:7" x14ac:dyDescent="0.3">
      <c r="B22" s="8" t="s">
        <v>13</v>
      </c>
      <c r="C22" s="13">
        <f>[1]H3!J21</f>
        <v>235</v>
      </c>
      <c r="D22" s="25"/>
      <c r="E22" s="25"/>
      <c r="F22" s="25"/>
      <c r="G22" s="25"/>
    </row>
    <row r="23" spans="2:7" x14ac:dyDescent="0.3">
      <c r="B23" s="17" t="s">
        <v>17</v>
      </c>
      <c r="C23" s="14"/>
      <c r="D23" s="14">
        <f>SUMIF(D8:D22,"inscrit",$C8:$C22)</f>
        <v>0</v>
      </c>
      <c r="E23" s="14">
        <f t="shared" ref="E23:G23" si="0">SUMIF(E8:E22,"inscrit",$C8:$C22)</f>
        <v>0</v>
      </c>
      <c r="F23" s="14">
        <f t="shared" si="0"/>
        <v>0</v>
      </c>
      <c r="G23" s="14">
        <f t="shared" si="0"/>
        <v>0</v>
      </c>
    </row>
    <row r="24" spans="2:7" x14ac:dyDescent="0.3">
      <c r="B24" s="6" t="s">
        <v>18</v>
      </c>
      <c r="C24" s="3"/>
      <c r="D24" s="22">
        <f>SUM(D23:G23)</f>
        <v>0</v>
      </c>
      <c r="E24" s="22"/>
      <c r="F24" s="22"/>
      <c r="G24" s="22"/>
    </row>
    <row r="25" spans="2:7" x14ac:dyDescent="0.3">
      <c r="B25" s="6" t="s">
        <v>19</v>
      </c>
      <c r="C25" s="3"/>
      <c r="D25" s="22">
        <f>IF(SUM(E23:G23)=0,0,D24*0.05)</f>
        <v>0</v>
      </c>
      <c r="E25" s="22"/>
      <c r="F25" s="22"/>
      <c r="G25" s="22"/>
    </row>
    <row r="26" spans="2:7" x14ac:dyDescent="0.3">
      <c r="B26" s="18" t="s">
        <v>20</v>
      </c>
      <c r="C26" s="19"/>
      <c r="D26" s="23">
        <f>D6+D24-D25</f>
        <v>50</v>
      </c>
      <c r="E26" s="23"/>
      <c r="F26" s="23"/>
      <c r="G26" s="23"/>
    </row>
    <row r="27" spans="2:7" ht="7.8" customHeight="1" x14ac:dyDescent="0.3"/>
    <row r="28" spans="2:7" x14ac:dyDescent="0.3">
      <c r="B28" s="26" t="s">
        <v>25</v>
      </c>
    </row>
  </sheetData>
  <sheetProtection sheet="1" objects="1" scenarios="1" selectLockedCells="1"/>
  <mergeCells count="5">
    <mergeCell ref="D6:G6"/>
    <mergeCell ref="B2:G2"/>
    <mergeCell ref="D24:G24"/>
    <mergeCell ref="D25:G25"/>
    <mergeCell ref="D26:G26"/>
  </mergeCells>
  <dataValidations count="1">
    <dataValidation type="list" allowBlank="1" showInputMessage="1" showErrorMessage="1" sqref="D8:G11 D14:G18 D20:G20 D22:G22" xr:uid="{30063BFD-39B6-43A0-96FD-8F8C17D4CDD5}">
      <formula1>ListBox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F87145-25F4-4C43-82BC-6A9948C9F962}">
          <x14:formula1>
            <xm:f>Feuil2!$B$2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8067-1D7C-4546-B020-EFD8F1333920}">
  <dimension ref="B2"/>
  <sheetViews>
    <sheetView workbookViewId="0">
      <selection activeCell="B3" sqref="B3"/>
    </sheetView>
  </sheetViews>
  <sheetFormatPr baseColWidth="10" defaultRowHeight="14.4" x14ac:dyDescent="0.3"/>
  <sheetData>
    <row r="2" spans="2:2" x14ac:dyDescent="0.3">
      <c r="B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Simulateur</vt:lpstr>
      <vt:lpstr>Feuil2</vt:lpstr>
      <vt:lpstr>ListBox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froger</dc:creator>
  <cp:lastModifiedBy>anne froger</cp:lastModifiedBy>
  <dcterms:created xsi:type="dcterms:W3CDTF">2025-05-14T16:33:00Z</dcterms:created>
  <dcterms:modified xsi:type="dcterms:W3CDTF">2025-05-15T07:38:26Z</dcterms:modified>
</cp:coreProperties>
</file>